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8685" activeTab="0"/>
  </bookViews>
  <sheets>
    <sheet name="Adatbázis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<sst xmlns="http://schemas.openxmlformats.org/spreadsheetml/2006/main" count="49" uniqueCount="49">
  <si>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Itemek</t>
  </si>
  <si>
    <t>Feladat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</si>
  <si>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</si>
  <si>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</si>
  <si>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</si>
  <si>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</si>
  <si>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</si>
  <si>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</si>
  <si>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</si>
  <si>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</si>
  <si>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</si>
  <si>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</si>
  <si>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</si>
  <si>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</si>
  <si>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</si>
  <si>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</si>
  <si>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</si>
  <si>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</si>
  <si>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</si>
  <si>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</si>
  <si>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</si>
  <si>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</si>
  <si>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</si>
  <si>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</si>
  <si>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</si>
  <si>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</si>
  <si>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</si>
  <si>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</si>
  <si>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</si>
  <si>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</si>
  <si>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</si>
  <si>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</si>
  <si>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</si>
  <si>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</si>
  <si>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</si>
  <si>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5a</t>
  </si>
  <si>
    <t>5b</t>
  </si>
  <si>
    <t>Nyers-pont</t>
  </si>
  <si>
    <t>Százalék-pont</t>
  </si>
  <si>
    <t>2f</t>
  </si>
  <si>
    <t>5c</t>
  </si>
  <si>
    <t>5d</t>
  </si>
  <si>
    <t>5e</t>
  </si>
  <si>
    <t>5f</t>
  </si>
  <si>
    <t>Megoldottság</t>
  </si>
  <si>
    <t>Nehézségi index (átlag)</t>
  </si>
  <si>
    <t>Differenciáló erő (szórás)</t>
  </si>
  <si>
    <t>Megbízhatóság (korreláció)</t>
  </si>
  <si>
    <t>Tanulók sorszáma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</si>
</sst>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showGridLines="0" tabSelected="1" zoomScale="90" zoomScaleNormal="90" zoomScalePageLayoutView="0" workbookViewId="0" topLeftCell="A1">
      <selection activeCell="AI17" sqref="AI17"/>
    </sheetView>
  </sheetViews>
  <sheetFormatPr defaultColWidth="9.140625" defaultRowHeight="12.75"/>
  <cols>
    <col min="1" max="1" width="13.421875" style="2" customWidth="1"/>
    <col min="2" max="2" width="4.421875" style="2" bestFit="1" customWidth="1"/>
    <col min="3" max="24" width="4.421875" style="2" customWidth="1"/>
    <col min="25" max="29" width="3.57421875" style="2" customWidth="1"/>
    <col min="30" max="31" width="8.57421875" style="2" customWidth="1"/>
    <col min="32" max="16384" width="9.140625" style="2" customWidth="1"/>
  </cols>
  <sheetData>
    <row r="1" spans="1:31" ht="12.75">
      <c r="A1" s="16" t="s">
        <v>48</v>
      </c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18" t="s">
        <v>1</v>
      </c>
      <c r="Z1" s="19"/>
      <c r="AA1" s="19"/>
      <c r="AB1" s="19"/>
      <c r="AC1" s="19"/>
      <c r="AD1" s="21" t="s">
        <v>37</v>
      </c>
      <c r="AE1" s="21" t="s">
        <v>38</v>
      </c>
    </row>
    <row r="2" spans="1:31" ht="12.75">
      <c r="A2" s="17"/>
      <c r="B2" s="3" t="s">
        <v>19</v>
      </c>
      <c r="C2" s="3" t="s">
        <v>20</v>
      </c>
      <c r="D2" s="3" t="s">
        <v>21</v>
      </c>
      <c r="E2" s="3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39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1" t="s">
        <v>33</v>
      </c>
      <c r="R2" s="1" t="s">
        <v>34</v>
      </c>
      <c r="S2" s="3" t="s">
        <v>35</v>
      </c>
      <c r="T2" s="3" t="s">
        <v>36</v>
      </c>
      <c r="U2" s="3" t="s">
        <v>40</v>
      </c>
      <c r="V2" s="3" t="s">
        <v>41</v>
      </c>
      <c r="W2" s="3" t="s">
        <v>42</v>
      </c>
      <c r="X2" s="3" t="s">
        <v>43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21"/>
      <c r="AE2" s="21"/>
    </row>
    <row r="3" spans="1:31" ht="12.75">
      <c r="A3" s="4" t="s">
        <v>7</v>
      </c>
      <c r="B3" s="5">
        <v>0</v>
      </c>
      <c r="C3" s="5">
        <v>0</v>
      </c>
      <c r="D3" s="5">
        <v>0</v>
      </c>
      <c r="E3" s="5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5">
        <v>0</v>
      </c>
      <c r="M3" s="5">
        <v>0</v>
      </c>
      <c r="N3" s="5">
        <v>1</v>
      </c>
      <c r="O3" s="5">
        <v>0</v>
      </c>
      <c r="P3" s="5">
        <v>0</v>
      </c>
      <c r="Q3" s="4">
        <v>0</v>
      </c>
      <c r="R3" s="4">
        <v>1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4">
        <f aca="true" t="shared" si="0" ref="Y3:Y19">SUM(B3:E3)</f>
        <v>0</v>
      </c>
      <c r="Z3" s="4">
        <f aca="true" t="shared" si="1" ref="Z3:Z19">SUM(F3:K3)</f>
        <v>0</v>
      </c>
      <c r="AA3" s="4">
        <f aca="true" t="shared" si="2" ref="AA3:AA19">SUM(L3:P3)</f>
        <v>1</v>
      </c>
      <c r="AB3" s="4">
        <f aca="true" t="shared" si="3" ref="AB3:AB19">SUM(Q3:R3)</f>
        <v>1</v>
      </c>
      <c r="AC3" s="4">
        <f aca="true" t="shared" si="4" ref="AC3:AC19">SUM(S3:X3)</f>
        <v>0</v>
      </c>
      <c r="AD3" s="4">
        <f aca="true" t="shared" si="5" ref="AD3:AD19">SUM(Y3:AC3)</f>
        <v>2</v>
      </c>
      <c r="AE3" s="6">
        <f aca="true" t="shared" si="6" ref="AE3:AE19">AD3/23*100</f>
        <v>8.695652173913043</v>
      </c>
    </row>
    <row r="4" spans="1:31" ht="12.75">
      <c r="A4" s="4" t="s">
        <v>6</v>
      </c>
      <c r="B4" s="5">
        <v>0</v>
      </c>
      <c r="C4" s="5">
        <v>0</v>
      </c>
      <c r="D4" s="5">
        <v>0</v>
      </c>
      <c r="E4" s="5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5">
        <v>0</v>
      </c>
      <c r="M4" s="5">
        <v>0</v>
      </c>
      <c r="N4" s="5">
        <v>1</v>
      </c>
      <c r="O4" s="5">
        <v>0</v>
      </c>
      <c r="P4" s="5">
        <v>0</v>
      </c>
      <c r="Q4" s="4">
        <v>0</v>
      </c>
      <c r="R4" s="4">
        <v>0</v>
      </c>
      <c r="S4" s="5">
        <v>1</v>
      </c>
      <c r="T4" s="5">
        <v>0</v>
      </c>
      <c r="U4" s="5">
        <v>0</v>
      </c>
      <c r="V4" s="5">
        <v>1</v>
      </c>
      <c r="W4" s="5">
        <v>0</v>
      </c>
      <c r="X4" s="5">
        <v>0</v>
      </c>
      <c r="Y4" s="4">
        <f t="shared" si="0"/>
        <v>0</v>
      </c>
      <c r="Z4" s="4">
        <f t="shared" si="1"/>
        <v>0</v>
      </c>
      <c r="AA4" s="4">
        <f t="shared" si="2"/>
        <v>1</v>
      </c>
      <c r="AB4" s="4">
        <f t="shared" si="3"/>
        <v>0</v>
      </c>
      <c r="AC4" s="4">
        <f t="shared" si="4"/>
        <v>2</v>
      </c>
      <c r="AD4" s="4">
        <f t="shared" si="5"/>
        <v>3</v>
      </c>
      <c r="AE4" s="6">
        <f t="shared" si="6"/>
        <v>13.043478260869565</v>
      </c>
    </row>
    <row r="5" spans="1:31" ht="12.75">
      <c r="A5" s="4" t="s">
        <v>8</v>
      </c>
      <c r="B5" s="5">
        <v>0</v>
      </c>
      <c r="C5" s="5">
        <v>1</v>
      </c>
      <c r="D5" s="5">
        <v>0</v>
      </c>
      <c r="E5" s="5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5">
        <v>1</v>
      </c>
      <c r="M5" s="5">
        <v>1</v>
      </c>
      <c r="N5" s="5">
        <v>1</v>
      </c>
      <c r="O5" s="5">
        <v>1</v>
      </c>
      <c r="P5" s="5">
        <v>0</v>
      </c>
      <c r="Q5" s="4">
        <v>1</v>
      </c>
      <c r="R5" s="4">
        <v>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4">
        <f t="shared" si="0"/>
        <v>1</v>
      </c>
      <c r="Z5" s="4">
        <f t="shared" si="1"/>
        <v>0</v>
      </c>
      <c r="AA5" s="4">
        <f t="shared" si="2"/>
        <v>4</v>
      </c>
      <c r="AB5" s="4">
        <f t="shared" si="3"/>
        <v>2</v>
      </c>
      <c r="AC5" s="4">
        <f t="shared" si="4"/>
        <v>0</v>
      </c>
      <c r="AD5" s="4">
        <f t="shared" si="5"/>
        <v>7</v>
      </c>
      <c r="AE5" s="6">
        <f t="shared" si="6"/>
        <v>30.434782608695656</v>
      </c>
    </row>
    <row r="6" spans="1:31" ht="12.75">
      <c r="A6" s="4" t="s">
        <v>3</v>
      </c>
      <c r="B6" s="5">
        <v>0</v>
      </c>
      <c r="C6" s="5">
        <v>0</v>
      </c>
      <c r="D6" s="5">
        <v>1</v>
      </c>
      <c r="E6" s="5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4">
        <v>1</v>
      </c>
      <c r="R6" s="4">
        <v>1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4">
        <f t="shared" si="0"/>
        <v>1</v>
      </c>
      <c r="Z6" s="4">
        <f t="shared" si="1"/>
        <v>0</v>
      </c>
      <c r="AA6" s="4">
        <f t="shared" si="2"/>
        <v>5</v>
      </c>
      <c r="AB6" s="4">
        <f t="shared" si="3"/>
        <v>2</v>
      </c>
      <c r="AC6" s="4">
        <f t="shared" si="4"/>
        <v>1</v>
      </c>
      <c r="AD6" s="4">
        <f t="shared" si="5"/>
        <v>9</v>
      </c>
      <c r="AE6" s="6">
        <f t="shared" si="6"/>
        <v>39.130434782608695</v>
      </c>
    </row>
    <row r="7" spans="1:31" ht="12.75">
      <c r="A7" s="4" t="s">
        <v>15</v>
      </c>
      <c r="B7" s="5">
        <v>0</v>
      </c>
      <c r="C7" s="5">
        <v>0</v>
      </c>
      <c r="D7" s="5">
        <v>0</v>
      </c>
      <c r="E7" s="5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4">
        <v>1</v>
      </c>
      <c r="R7" s="4">
        <v>1</v>
      </c>
      <c r="S7" s="5">
        <v>1</v>
      </c>
      <c r="T7" s="5">
        <v>1</v>
      </c>
      <c r="U7" s="5">
        <v>1</v>
      </c>
      <c r="V7" s="5">
        <v>0</v>
      </c>
      <c r="W7" s="5">
        <v>0</v>
      </c>
      <c r="X7" s="5">
        <v>1</v>
      </c>
      <c r="Y7" s="4">
        <f t="shared" si="0"/>
        <v>0</v>
      </c>
      <c r="Z7" s="4">
        <f t="shared" si="1"/>
        <v>0</v>
      </c>
      <c r="AA7" s="4">
        <f t="shared" si="2"/>
        <v>5</v>
      </c>
      <c r="AB7" s="4">
        <f t="shared" si="3"/>
        <v>2</v>
      </c>
      <c r="AC7" s="4">
        <f t="shared" si="4"/>
        <v>4</v>
      </c>
      <c r="AD7" s="4">
        <f t="shared" si="5"/>
        <v>11</v>
      </c>
      <c r="AE7" s="6">
        <f t="shared" si="6"/>
        <v>47.82608695652174</v>
      </c>
    </row>
    <row r="8" spans="1:31" ht="12.75">
      <c r="A8" s="4" t="s">
        <v>12</v>
      </c>
      <c r="B8" s="5">
        <v>1</v>
      </c>
      <c r="C8" s="5">
        <v>1</v>
      </c>
      <c r="D8" s="5">
        <v>0</v>
      </c>
      <c r="E8" s="5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5">
        <v>1</v>
      </c>
      <c r="M8" s="5">
        <v>0</v>
      </c>
      <c r="N8" s="5">
        <v>1</v>
      </c>
      <c r="O8" s="5">
        <v>1</v>
      </c>
      <c r="P8" s="5">
        <v>1</v>
      </c>
      <c r="Q8" s="4">
        <v>0</v>
      </c>
      <c r="R8" s="4">
        <v>0</v>
      </c>
      <c r="S8" s="5">
        <v>1</v>
      </c>
      <c r="T8" s="5">
        <v>1</v>
      </c>
      <c r="U8" s="5">
        <v>1</v>
      </c>
      <c r="V8" s="5">
        <v>1</v>
      </c>
      <c r="W8" s="5">
        <v>0</v>
      </c>
      <c r="X8" s="5">
        <v>1</v>
      </c>
      <c r="Y8" s="4">
        <f t="shared" si="0"/>
        <v>2</v>
      </c>
      <c r="Z8" s="4">
        <f t="shared" si="1"/>
        <v>1</v>
      </c>
      <c r="AA8" s="4">
        <f t="shared" si="2"/>
        <v>4</v>
      </c>
      <c r="AB8" s="4">
        <f t="shared" si="3"/>
        <v>0</v>
      </c>
      <c r="AC8" s="4">
        <f t="shared" si="4"/>
        <v>5</v>
      </c>
      <c r="AD8" s="4">
        <f t="shared" si="5"/>
        <v>12</v>
      </c>
      <c r="AE8" s="6">
        <f t="shared" si="6"/>
        <v>52.17391304347826</v>
      </c>
    </row>
    <row r="9" spans="1:31" ht="12.75">
      <c r="A9" s="4" t="s">
        <v>16</v>
      </c>
      <c r="B9" s="5">
        <v>0</v>
      </c>
      <c r="C9" s="5">
        <v>1</v>
      </c>
      <c r="D9" s="5">
        <v>0</v>
      </c>
      <c r="E9" s="5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4">
        <v>1</v>
      </c>
      <c r="R9" s="4">
        <v>1</v>
      </c>
      <c r="S9" s="5">
        <v>1</v>
      </c>
      <c r="T9" s="5">
        <v>1</v>
      </c>
      <c r="U9" s="5">
        <v>1</v>
      </c>
      <c r="V9" s="5">
        <v>0</v>
      </c>
      <c r="W9" s="5">
        <v>0</v>
      </c>
      <c r="X9" s="5">
        <v>1</v>
      </c>
      <c r="Y9" s="4">
        <f t="shared" si="0"/>
        <v>1</v>
      </c>
      <c r="Z9" s="4">
        <f t="shared" si="1"/>
        <v>0</v>
      </c>
      <c r="AA9" s="4">
        <f t="shared" si="2"/>
        <v>5</v>
      </c>
      <c r="AB9" s="4">
        <f t="shared" si="3"/>
        <v>2</v>
      </c>
      <c r="AC9" s="4">
        <f t="shared" si="4"/>
        <v>4</v>
      </c>
      <c r="AD9" s="4">
        <f t="shared" si="5"/>
        <v>12</v>
      </c>
      <c r="AE9" s="6">
        <f t="shared" si="6"/>
        <v>52.17391304347826</v>
      </c>
    </row>
    <row r="10" spans="1:31" ht="12.75">
      <c r="A10" s="4" t="s">
        <v>18</v>
      </c>
      <c r="B10" s="5">
        <v>0</v>
      </c>
      <c r="C10" s="5">
        <v>0</v>
      </c>
      <c r="D10" s="5">
        <v>0</v>
      </c>
      <c r="E10" s="5">
        <v>0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4">
        <v>1</v>
      </c>
      <c r="R10" s="4">
        <v>1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4">
        <f t="shared" si="0"/>
        <v>0</v>
      </c>
      <c r="Z10" s="4">
        <f t="shared" si="1"/>
        <v>5</v>
      </c>
      <c r="AA10" s="4">
        <f t="shared" si="2"/>
        <v>5</v>
      </c>
      <c r="AB10" s="4">
        <f t="shared" si="3"/>
        <v>2</v>
      </c>
      <c r="AC10" s="4">
        <f t="shared" si="4"/>
        <v>1</v>
      </c>
      <c r="AD10" s="4">
        <f t="shared" si="5"/>
        <v>13</v>
      </c>
      <c r="AE10" s="6">
        <f t="shared" si="6"/>
        <v>56.52173913043478</v>
      </c>
    </row>
    <row r="11" spans="1:31" ht="12.75">
      <c r="A11" s="4" t="s">
        <v>2</v>
      </c>
      <c r="B11" s="5">
        <v>0</v>
      </c>
      <c r="C11" s="5">
        <v>0</v>
      </c>
      <c r="D11" s="5">
        <v>0</v>
      </c>
      <c r="E11" s="5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4">
        <v>1</v>
      </c>
      <c r="R11" s="4">
        <v>1</v>
      </c>
      <c r="S11" s="5">
        <v>1</v>
      </c>
      <c r="T11" s="5">
        <v>1</v>
      </c>
      <c r="U11" s="5">
        <v>1</v>
      </c>
      <c r="V11" s="5">
        <v>0</v>
      </c>
      <c r="W11" s="5">
        <v>0</v>
      </c>
      <c r="X11" s="5">
        <v>0</v>
      </c>
      <c r="Y11" s="4">
        <f t="shared" si="0"/>
        <v>0</v>
      </c>
      <c r="Z11" s="4">
        <f t="shared" si="1"/>
        <v>6</v>
      </c>
      <c r="AA11" s="4">
        <f t="shared" si="2"/>
        <v>5</v>
      </c>
      <c r="AB11" s="4">
        <f t="shared" si="3"/>
        <v>2</v>
      </c>
      <c r="AC11" s="4">
        <f t="shared" si="4"/>
        <v>3</v>
      </c>
      <c r="AD11" s="4">
        <f t="shared" si="5"/>
        <v>16</v>
      </c>
      <c r="AE11" s="6">
        <f t="shared" si="6"/>
        <v>69.56521739130434</v>
      </c>
    </row>
    <row r="12" spans="1:31" ht="12.75">
      <c r="A12" s="4" t="s">
        <v>10</v>
      </c>
      <c r="B12" s="5">
        <v>1</v>
      </c>
      <c r="C12" s="5">
        <v>1</v>
      </c>
      <c r="D12" s="5">
        <v>1</v>
      </c>
      <c r="E12" s="5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4">
        <v>1</v>
      </c>
      <c r="R12" s="4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4">
        <f t="shared" si="0"/>
        <v>3</v>
      </c>
      <c r="Z12" s="4">
        <f t="shared" si="1"/>
        <v>1</v>
      </c>
      <c r="AA12" s="4">
        <f t="shared" si="2"/>
        <v>4</v>
      </c>
      <c r="AB12" s="4">
        <f t="shared" si="3"/>
        <v>2</v>
      </c>
      <c r="AC12" s="4">
        <f t="shared" si="4"/>
        <v>6</v>
      </c>
      <c r="AD12" s="4">
        <f t="shared" si="5"/>
        <v>16</v>
      </c>
      <c r="AE12" s="6">
        <f t="shared" si="6"/>
        <v>69.56521739130434</v>
      </c>
    </row>
    <row r="13" spans="1:31" ht="12.75">
      <c r="A13" s="4" t="s">
        <v>4</v>
      </c>
      <c r="B13" s="5">
        <v>0</v>
      </c>
      <c r="C13" s="5">
        <v>1</v>
      </c>
      <c r="D13" s="5">
        <v>1</v>
      </c>
      <c r="E13" s="5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4">
        <v>1</v>
      </c>
      <c r="R13" s="4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4">
        <f t="shared" si="0"/>
        <v>3</v>
      </c>
      <c r="Z13" s="4">
        <f t="shared" si="1"/>
        <v>1</v>
      </c>
      <c r="AA13" s="4">
        <f t="shared" si="2"/>
        <v>5</v>
      </c>
      <c r="AB13" s="4">
        <f t="shared" si="3"/>
        <v>2</v>
      </c>
      <c r="AC13" s="4">
        <f t="shared" si="4"/>
        <v>6</v>
      </c>
      <c r="AD13" s="4">
        <f t="shared" si="5"/>
        <v>17</v>
      </c>
      <c r="AE13" s="6">
        <f t="shared" si="6"/>
        <v>73.91304347826086</v>
      </c>
    </row>
    <row r="14" spans="1:31" ht="12.75">
      <c r="A14" s="4" t="s">
        <v>5</v>
      </c>
      <c r="B14" s="5">
        <v>1</v>
      </c>
      <c r="C14" s="5">
        <v>1</v>
      </c>
      <c r="D14" s="5">
        <v>1</v>
      </c>
      <c r="E14" s="5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4">
        <v>1</v>
      </c>
      <c r="R14" s="4">
        <v>1</v>
      </c>
      <c r="S14" s="5">
        <v>1</v>
      </c>
      <c r="T14" s="5">
        <v>1</v>
      </c>
      <c r="U14" s="5">
        <v>1</v>
      </c>
      <c r="V14" s="5">
        <v>0</v>
      </c>
      <c r="W14" s="5">
        <v>0</v>
      </c>
      <c r="X14" s="5">
        <v>0</v>
      </c>
      <c r="Y14" s="4">
        <f t="shared" si="0"/>
        <v>4</v>
      </c>
      <c r="Z14" s="4">
        <f t="shared" si="1"/>
        <v>6</v>
      </c>
      <c r="AA14" s="4">
        <f t="shared" si="2"/>
        <v>5</v>
      </c>
      <c r="AB14" s="4">
        <f t="shared" si="3"/>
        <v>2</v>
      </c>
      <c r="AC14" s="4">
        <f t="shared" si="4"/>
        <v>3</v>
      </c>
      <c r="AD14" s="4">
        <f t="shared" si="5"/>
        <v>20</v>
      </c>
      <c r="AE14" s="6">
        <f t="shared" si="6"/>
        <v>86.95652173913044</v>
      </c>
    </row>
    <row r="15" spans="1:31" ht="12.75">
      <c r="A15" s="4" t="s">
        <v>13</v>
      </c>
      <c r="B15" s="5">
        <v>1</v>
      </c>
      <c r="C15" s="5">
        <v>1</v>
      </c>
      <c r="D15" s="5">
        <v>1</v>
      </c>
      <c r="E15" s="5">
        <v>1</v>
      </c>
      <c r="F15" s="4">
        <v>1</v>
      </c>
      <c r="G15" s="4">
        <v>0</v>
      </c>
      <c r="H15" s="4">
        <v>1</v>
      </c>
      <c r="I15" s="4">
        <v>1</v>
      </c>
      <c r="J15" s="4">
        <v>1</v>
      </c>
      <c r="K15" s="4">
        <v>1</v>
      </c>
      <c r="L15" s="5">
        <v>1</v>
      </c>
      <c r="M15" s="5">
        <v>0</v>
      </c>
      <c r="N15" s="5">
        <v>1</v>
      </c>
      <c r="O15" s="5">
        <v>1</v>
      </c>
      <c r="P15" s="5">
        <v>1</v>
      </c>
      <c r="Q15" s="4">
        <v>1</v>
      </c>
      <c r="R15" s="4">
        <v>1</v>
      </c>
      <c r="S15" s="5">
        <v>1</v>
      </c>
      <c r="T15" s="5">
        <v>1</v>
      </c>
      <c r="U15" s="5">
        <v>1</v>
      </c>
      <c r="V15" s="5">
        <v>1</v>
      </c>
      <c r="W15" s="5">
        <v>0</v>
      </c>
      <c r="X15" s="5">
        <v>1</v>
      </c>
      <c r="Y15" s="4">
        <f t="shared" si="0"/>
        <v>4</v>
      </c>
      <c r="Z15" s="4">
        <f t="shared" si="1"/>
        <v>5</v>
      </c>
      <c r="AA15" s="4">
        <f t="shared" si="2"/>
        <v>4</v>
      </c>
      <c r="AB15" s="4">
        <f t="shared" si="3"/>
        <v>2</v>
      </c>
      <c r="AC15" s="4">
        <f t="shared" si="4"/>
        <v>5</v>
      </c>
      <c r="AD15" s="4">
        <f t="shared" si="5"/>
        <v>20</v>
      </c>
      <c r="AE15" s="6">
        <f t="shared" si="6"/>
        <v>86.95652173913044</v>
      </c>
    </row>
    <row r="16" spans="1:31" ht="12.75">
      <c r="A16" s="4" t="s">
        <v>11</v>
      </c>
      <c r="B16" s="5">
        <v>1</v>
      </c>
      <c r="C16" s="5">
        <v>1</v>
      </c>
      <c r="D16" s="5">
        <v>1</v>
      </c>
      <c r="E16" s="5">
        <v>1</v>
      </c>
      <c r="F16" s="4">
        <v>1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4">
        <v>0</v>
      </c>
      <c r="R16" s="4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4">
        <f t="shared" si="0"/>
        <v>4</v>
      </c>
      <c r="Z16" s="4">
        <f t="shared" si="1"/>
        <v>5</v>
      </c>
      <c r="AA16" s="4">
        <f t="shared" si="2"/>
        <v>5</v>
      </c>
      <c r="AB16" s="4">
        <f t="shared" si="3"/>
        <v>1</v>
      </c>
      <c r="AC16" s="4">
        <f t="shared" si="4"/>
        <v>6</v>
      </c>
      <c r="AD16" s="4">
        <f t="shared" si="5"/>
        <v>21</v>
      </c>
      <c r="AE16" s="6">
        <f t="shared" si="6"/>
        <v>91.30434782608695</v>
      </c>
    </row>
    <row r="17" spans="1:31" ht="12.75">
      <c r="A17" s="4" t="s">
        <v>14</v>
      </c>
      <c r="B17" s="5">
        <v>1</v>
      </c>
      <c r="C17" s="5">
        <v>1</v>
      </c>
      <c r="D17" s="5">
        <v>1</v>
      </c>
      <c r="E17" s="5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5">
        <v>1</v>
      </c>
      <c r="M17" s="5">
        <v>0</v>
      </c>
      <c r="N17" s="5">
        <v>1</v>
      </c>
      <c r="O17" s="5">
        <v>1</v>
      </c>
      <c r="P17" s="5">
        <v>1</v>
      </c>
      <c r="Q17" s="4">
        <v>1</v>
      </c>
      <c r="R17" s="4">
        <v>0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4">
        <f t="shared" si="0"/>
        <v>4</v>
      </c>
      <c r="Z17" s="4">
        <f t="shared" si="1"/>
        <v>6</v>
      </c>
      <c r="AA17" s="4">
        <f t="shared" si="2"/>
        <v>4</v>
      </c>
      <c r="AB17" s="4">
        <f t="shared" si="3"/>
        <v>1</v>
      </c>
      <c r="AC17" s="4">
        <f t="shared" si="4"/>
        <v>6</v>
      </c>
      <c r="AD17" s="4">
        <f t="shared" si="5"/>
        <v>21</v>
      </c>
      <c r="AE17" s="6">
        <f t="shared" si="6"/>
        <v>91.30434782608695</v>
      </c>
    </row>
    <row r="18" spans="1:31" ht="12.75">
      <c r="A18" s="4" t="s">
        <v>17</v>
      </c>
      <c r="B18" s="5">
        <v>1</v>
      </c>
      <c r="C18" s="5">
        <v>1</v>
      </c>
      <c r="D18" s="5">
        <v>1</v>
      </c>
      <c r="E18" s="5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4">
        <v>1</v>
      </c>
      <c r="R18" s="4">
        <v>1</v>
      </c>
      <c r="S18" s="5">
        <v>1</v>
      </c>
      <c r="T18" s="5">
        <v>1</v>
      </c>
      <c r="U18" s="5">
        <v>1</v>
      </c>
      <c r="V18" s="5">
        <v>0</v>
      </c>
      <c r="W18" s="5">
        <v>0</v>
      </c>
      <c r="X18" s="5">
        <v>1</v>
      </c>
      <c r="Y18" s="4">
        <f t="shared" si="0"/>
        <v>4</v>
      </c>
      <c r="Z18" s="4">
        <f t="shared" si="1"/>
        <v>6</v>
      </c>
      <c r="AA18" s="4">
        <f t="shared" si="2"/>
        <v>5</v>
      </c>
      <c r="AB18" s="4">
        <f t="shared" si="3"/>
        <v>2</v>
      </c>
      <c r="AC18" s="4">
        <f t="shared" si="4"/>
        <v>4</v>
      </c>
      <c r="AD18" s="4">
        <f t="shared" si="5"/>
        <v>21</v>
      </c>
      <c r="AE18" s="6">
        <f t="shared" si="6"/>
        <v>91.30434782608695</v>
      </c>
    </row>
    <row r="19" spans="1:31" ht="12.75">
      <c r="A19" s="4" t="s">
        <v>9</v>
      </c>
      <c r="B19" s="5">
        <v>1</v>
      </c>
      <c r="C19" s="5">
        <v>1</v>
      </c>
      <c r="D19" s="5">
        <v>1</v>
      </c>
      <c r="E19" s="5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7">
        <v>1</v>
      </c>
      <c r="R19" s="7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0</v>
      </c>
      <c r="Y19" s="4">
        <f t="shared" si="0"/>
        <v>4</v>
      </c>
      <c r="Z19" s="4">
        <f t="shared" si="1"/>
        <v>6</v>
      </c>
      <c r="AA19" s="4">
        <f t="shared" si="2"/>
        <v>5</v>
      </c>
      <c r="AB19" s="4">
        <f t="shared" si="3"/>
        <v>2</v>
      </c>
      <c r="AC19" s="4">
        <f t="shared" si="4"/>
        <v>5</v>
      </c>
      <c r="AD19" s="4">
        <f t="shared" si="5"/>
        <v>22</v>
      </c>
      <c r="AE19" s="6">
        <f t="shared" si="6"/>
        <v>95.65217391304348</v>
      </c>
    </row>
    <row r="20" spans="1:31" ht="12.75">
      <c r="A20" s="9" t="s">
        <v>44</v>
      </c>
      <c r="B20" s="5">
        <f>SUM(B3:B19)</f>
        <v>8</v>
      </c>
      <c r="C20" s="5">
        <f aca="true" t="shared" si="7" ref="C20:X20">SUM(C3:C19)</f>
        <v>11</v>
      </c>
      <c r="D20" s="5">
        <f t="shared" si="7"/>
        <v>9</v>
      </c>
      <c r="E20" s="5">
        <f t="shared" si="7"/>
        <v>7</v>
      </c>
      <c r="F20" s="7">
        <f t="shared" si="7"/>
        <v>9</v>
      </c>
      <c r="G20" s="7">
        <f t="shared" si="7"/>
        <v>8</v>
      </c>
      <c r="H20" s="7">
        <f t="shared" si="7"/>
        <v>8</v>
      </c>
      <c r="I20" s="7">
        <f t="shared" si="7"/>
        <v>8</v>
      </c>
      <c r="J20" s="7">
        <f t="shared" si="7"/>
        <v>7</v>
      </c>
      <c r="K20" s="7">
        <f t="shared" si="7"/>
        <v>8</v>
      </c>
      <c r="L20" s="5">
        <f t="shared" si="7"/>
        <v>15</v>
      </c>
      <c r="M20" s="5">
        <f t="shared" si="7"/>
        <v>11</v>
      </c>
      <c r="N20" s="5">
        <f t="shared" si="7"/>
        <v>17</v>
      </c>
      <c r="O20" s="5">
        <f t="shared" si="7"/>
        <v>15</v>
      </c>
      <c r="P20" s="5">
        <f t="shared" si="7"/>
        <v>14</v>
      </c>
      <c r="Q20" s="7">
        <f t="shared" si="7"/>
        <v>13</v>
      </c>
      <c r="R20" s="7">
        <f t="shared" si="7"/>
        <v>14</v>
      </c>
      <c r="S20" s="5">
        <f t="shared" si="7"/>
        <v>14</v>
      </c>
      <c r="T20" s="5">
        <f t="shared" si="7"/>
        <v>13</v>
      </c>
      <c r="U20" s="5">
        <f t="shared" si="7"/>
        <v>12</v>
      </c>
      <c r="V20" s="5">
        <f t="shared" si="7"/>
        <v>8</v>
      </c>
      <c r="W20" s="5">
        <f t="shared" si="7"/>
        <v>5</v>
      </c>
      <c r="X20" s="5">
        <f t="shared" si="7"/>
        <v>9</v>
      </c>
      <c r="Y20" s="8"/>
      <c r="Z20" s="8"/>
      <c r="AA20" s="8"/>
      <c r="AB20" s="8"/>
      <c r="AC20" s="8"/>
      <c r="AD20" s="8"/>
      <c r="AE20" s="8"/>
    </row>
    <row r="21" spans="1:31" ht="25.5">
      <c r="A21" s="10" t="s">
        <v>45</v>
      </c>
      <c r="B21" s="15">
        <f>B20/17</f>
        <v>0.47058823529411764</v>
      </c>
      <c r="C21" s="15">
        <f aca="true" t="shared" si="8" ref="C21:X21">C20/17</f>
        <v>0.6470588235294118</v>
      </c>
      <c r="D21" s="15">
        <f t="shared" si="8"/>
        <v>0.5294117647058824</v>
      </c>
      <c r="E21" s="15">
        <f t="shared" si="8"/>
        <v>0.4117647058823529</v>
      </c>
      <c r="F21" s="11">
        <f t="shared" si="8"/>
        <v>0.5294117647058824</v>
      </c>
      <c r="G21" s="11">
        <f t="shared" si="8"/>
        <v>0.47058823529411764</v>
      </c>
      <c r="H21" s="11">
        <f t="shared" si="8"/>
        <v>0.47058823529411764</v>
      </c>
      <c r="I21" s="11">
        <f t="shared" si="8"/>
        <v>0.47058823529411764</v>
      </c>
      <c r="J21" s="11">
        <f t="shared" si="8"/>
        <v>0.4117647058823529</v>
      </c>
      <c r="K21" s="11">
        <f t="shared" si="8"/>
        <v>0.47058823529411764</v>
      </c>
      <c r="L21" s="15">
        <f t="shared" si="8"/>
        <v>0.8823529411764706</v>
      </c>
      <c r="M21" s="15">
        <f t="shared" si="8"/>
        <v>0.6470588235294118</v>
      </c>
      <c r="N21" s="15">
        <f t="shared" si="8"/>
        <v>1</v>
      </c>
      <c r="O21" s="15">
        <f t="shared" si="8"/>
        <v>0.8823529411764706</v>
      </c>
      <c r="P21" s="15">
        <f t="shared" si="8"/>
        <v>0.8235294117647058</v>
      </c>
      <c r="Q21" s="11">
        <f t="shared" si="8"/>
        <v>0.7647058823529411</v>
      </c>
      <c r="R21" s="11">
        <f t="shared" si="8"/>
        <v>0.8235294117647058</v>
      </c>
      <c r="S21" s="15">
        <f t="shared" si="8"/>
        <v>0.8235294117647058</v>
      </c>
      <c r="T21" s="15">
        <f t="shared" si="8"/>
        <v>0.7647058823529411</v>
      </c>
      <c r="U21" s="15">
        <f t="shared" si="8"/>
        <v>0.7058823529411765</v>
      </c>
      <c r="V21" s="15">
        <f t="shared" si="8"/>
        <v>0.47058823529411764</v>
      </c>
      <c r="W21" s="15">
        <f t="shared" si="8"/>
        <v>0.29411764705882354</v>
      </c>
      <c r="X21" s="15">
        <f t="shared" si="8"/>
        <v>0.5294117647058824</v>
      </c>
      <c r="Y21" s="12">
        <f>AVERAGE(Y3:Y19)/4*100</f>
        <v>51.470588235294116</v>
      </c>
      <c r="Z21" s="12">
        <f>AVERAGE(Z3:Z19)/6*100</f>
        <v>47.05882352941177</v>
      </c>
      <c r="AA21" s="12">
        <f>AVERAGE(AA3:AA19)/5*100</f>
        <v>84.70588235294117</v>
      </c>
      <c r="AB21" s="12">
        <f>AVERAGE(AB3:AB19)/2*100</f>
        <v>79.41176470588235</v>
      </c>
      <c r="AC21" s="12">
        <f>AVERAGE(AC3:AC19)/6*100</f>
        <v>59.80392156862745</v>
      </c>
      <c r="AD21" s="13">
        <f>AVERAGE(AD3:AD19)</f>
        <v>14.294117647058824</v>
      </c>
      <c r="AE21" s="13">
        <f>AVERAGE(AE3:AE19)</f>
        <v>62.14833759590794</v>
      </c>
    </row>
    <row r="22" spans="1:31" ht="25.5">
      <c r="A22" s="10" t="s">
        <v>46</v>
      </c>
      <c r="B22" s="15">
        <f>STDEV(B3:B19)</f>
        <v>0.5144957554275266</v>
      </c>
      <c r="C22" s="15">
        <f aca="true" t="shared" si="9" ref="C22:X22">STDEV(C3:C19)</f>
        <v>0.492592183071889</v>
      </c>
      <c r="D22" s="15">
        <f t="shared" si="9"/>
        <v>0.5144957554275266</v>
      </c>
      <c r="E22" s="15">
        <f t="shared" si="9"/>
        <v>0.5072996561958923</v>
      </c>
      <c r="F22" s="11">
        <f t="shared" si="9"/>
        <v>0.5144957554275266</v>
      </c>
      <c r="G22" s="11">
        <f t="shared" si="9"/>
        <v>0.5144957554275266</v>
      </c>
      <c r="H22" s="11">
        <f t="shared" si="9"/>
        <v>0.5144957554275266</v>
      </c>
      <c r="I22" s="11">
        <f t="shared" si="9"/>
        <v>0.5144957554275266</v>
      </c>
      <c r="J22" s="11">
        <f t="shared" si="9"/>
        <v>0.5072996561958923</v>
      </c>
      <c r="K22" s="11">
        <f t="shared" si="9"/>
        <v>0.5144957554275266</v>
      </c>
      <c r="L22" s="15">
        <f t="shared" si="9"/>
        <v>0.3321055820775358</v>
      </c>
      <c r="M22" s="15">
        <f t="shared" si="9"/>
        <v>0.492592183071889</v>
      </c>
      <c r="N22" s="15">
        <f t="shared" si="9"/>
        <v>0</v>
      </c>
      <c r="O22" s="15">
        <f t="shared" si="9"/>
        <v>0.3321055820775358</v>
      </c>
      <c r="P22" s="15">
        <f t="shared" si="9"/>
        <v>0.3929526239966879</v>
      </c>
      <c r="Q22" s="11">
        <f t="shared" si="9"/>
        <v>0.4372373160976031</v>
      </c>
      <c r="R22" s="11">
        <f t="shared" si="9"/>
        <v>0.3929526239966879</v>
      </c>
      <c r="S22" s="15">
        <f t="shared" si="9"/>
        <v>0.3929526239966879</v>
      </c>
      <c r="T22" s="15">
        <f t="shared" si="9"/>
        <v>0.4372373160976031</v>
      </c>
      <c r="U22" s="15">
        <f t="shared" si="9"/>
        <v>0.46966821831386213</v>
      </c>
      <c r="V22" s="15">
        <f t="shared" si="9"/>
        <v>0.5144957554275266</v>
      </c>
      <c r="W22" s="15">
        <f t="shared" si="9"/>
        <v>0.46966821831386213</v>
      </c>
      <c r="X22" s="15">
        <f t="shared" si="9"/>
        <v>0.5144957554275266</v>
      </c>
      <c r="Y22" s="12">
        <f>STDEV(Y3:Y19)/4*100</f>
        <v>43.72373160976031</v>
      </c>
      <c r="Z22" s="12">
        <f>STDEV(Z3:Z19)/6*100</f>
        <v>46.11101267805857</v>
      </c>
      <c r="AA22" s="12">
        <f>STDEV(AA3:AA19)/5*100</f>
        <v>26.009048199334288</v>
      </c>
      <c r="AB22" s="12">
        <f>STDEV(AB3:AB19)/2*100</f>
        <v>35.61435599503628</v>
      </c>
      <c r="AC22" s="12">
        <f>STDEV(AC3:AC19)/6*100</f>
        <v>35.38421235042728</v>
      </c>
      <c r="AD22" s="13">
        <f>STDEV(AD3:AD19)</f>
        <v>6.4008271524307006</v>
      </c>
      <c r="AE22" s="13">
        <f>STDEV(AE3:AE19)</f>
        <v>27.829683271437798</v>
      </c>
    </row>
    <row r="23" spans="1:31" ht="25.5">
      <c r="A23" s="10" t="s">
        <v>47</v>
      </c>
      <c r="B23" s="15">
        <f>CORREL(B3:B19,$AD3:$AD19)</f>
        <v>0.7334636065736203</v>
      </c>
      <c r="C23" s="15">
        <f aca="true" t="shared" si="10" ref="C23:X23">CORREL(C3:C19,$AD3:$AD19)</f>
        <v>0.6296529469864832</v>
      </c>
      <c r="D23" s="15">
        <f t="shared" si="10"/>
        <v>0.7278816917595139</v>
      </c>
      <c r="E23" s="15">
        <f t="shared" si="10"/>
        <v>0.8072721278358861</v>
      </c>
      <c r="F23" s="11">
        <f t="shared" si="10"/>
        <v>0.7089031813915512</v>
      </c>
      <c r="G23" s="11">
        <f t="shared" si="10"/>
        <v>0.7524421169415834</v>
      </c>
      <c r="H23" s="11">
        <f t="shared" si="10"/>
        <v>0.7524421169415834</v>
      </c>
      <c r="I23" s="11">
        <f t="shared" si="10"/>
        <v>0.7524421169415834</v>
      </c>
      <c r="J23" s="11">
        <f t="shared" si="10"/>
        <v>0.6340426249482412</v>
      </c>
      <c r="K23" s="11">
        <f t="shared" si="10"/>
        <v>0.7524421169415834</v>
      </c>
      <c r="L23" s="15">
        <f t="shared" si="10"/>
        <v>0.6935267127286779</v>
      </c>
      <c r="M23" s="15">
        <f t="shared" si="10"/>
        <v>0.23320479518017906</v>
      </c>
      <c r="N23" s="15">
        <v>0</v>
      </c>
      <c r="O23" s="15">
        <f t="shared" si="10"/>
        <v>0.6935267127286779</v>
      </c>
      <c r="P23" s="15">
        <f t="shared" si="10"/>
        <v>0.76738641475318</v>
      </c>
      <c r="Q23" s="11">
        <f t="shared" si="10"/>
        <v>0.42824803267715655</v>
      </c>
      <c r="R23" s="11">
        <f t="shared" si="10"/>
        <v>0.17101754385927997</v>
      </c>
      <c r="S23" s="15">
        <f t="shared" si="10"/>
        <v>0.5188993852140549</v>
      </c>
      <c r="T23" s="15">
        <f t="shared" si="10"/>
        <v>0.8078912272897278</v>
      </c>
      <c r="U23" s="15">
        <f t="shared" si="10"/>
        <v>0.779010399596865</v>
      </c>
      <c r="V23" s="15">
        <f t="shared" si="10"/>
        <v>0.3349148888464021</v>
      </c>
      <c r="W23" s="15">
        <f t="shared" si="10"/>
        <v>0.530754338186875</v>
      </c>
      <c r="X23" s="15">
        <f t="shared" si="10"/>
        <v>0.42422552587210915</v>
      </c>
      <c r="Y23" s="14"/>
      <c r="Z23" s="14"/>
      <c r="AA23" s="14"/>
      <c r="AB23" s="14"/>
      <c r="AC23" s="14"/>
      <c r="AD23" s="14"/>
      <c r="AE23" s="14"/>
    </row>
  </sheetData>
  <sheetProtection/>
  <mergeCells count="5">
    <mergeCell ref="A1:A2"/>
    <mergeCell ref="B1:X1"/>
    <mergeCell ref="Y1:AC1"/>
    <mergeCell ref="AD1:AD2"/>
    <mergeCell ref="AE1:A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Vígh Tibor</dc:creator>
  <cp:keywords/>
  <dc:description/>
  <cp:lastModifiedBy>Vígh Tibor</cp:lastModifiedBy>
  <dcterms:created xsi:type="dcterms:W3CDTF">2010-04-15T08:33:24Z</dcterms:created>
  <dcterms:modified xsi:type="dcterms:W3CDTF">2015-06-02T20:14:00Z</dcterms:modified>
  <cp:category/>
  <cp:version/>
  <cp:contentType/>
  <cp:contentStatus/>
</cp:coreProperties>
</file>